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4240" windowHeight="12255"/>
  </bookViews>
  <sheets>
    <sheet name="BPKAD 4 (2) new" sheetId="1" r:id="rId1"/>
  </sheets>
  <definedNames>
    <definedName name="_xlnm.Print_Area" localSheetId="0">'BPKAD 4 (2) new'!$A$1:$F$64</definedName>
    <definedName name="_xlnm.Print_Titles" localSheetId="0">'BPKAD 4 (2) new'!$16:$18</definedName>
  </definedNames>
  <calcPr calcId="124519"/>
</workbook>
</file>

<file path=xl/calcChain.xml><?xml version="1.0" encoding="utf-8"?>
<calcChain xmlns="http://schemas.openxmlformats.org/spreadsheetml/2006/main">
  <c r="D30" i="1"/>
  <c r="E45"/>
  <c r="D42"/>
  <c r="E42" s="1"/>
  <c r="C41"/>
  <c r="C40"/>
  <c r="C34" s="1"/>
  <c r="C33" s="1"/>
  <c r="C32" s="1"/>
  <c r="E39"/>
  <c r="E38"/>
  <c r="E37"/>
  <c r="E36"/>
  <c r="E35"/>
  <c r="E30"/>
  <c r="C29"/>
  <c r="C28" s="1"/>
  <c r="E27"/>
  <c r="E26"/>
  <c r="D25"/>
  <c r="E25" s="1"/>
  <c r="C25"/>
  <c r="C24" s="1"/>
  <c r="C23" s="1"/>
  <c r="C20" s="1"/>
  <c r="E22"/>
  <c r="E21"/>
  <c r="D41" l="1"/>
  <c r="E41" s="1"/>
  <c r="D24"/>
  <c r="D29"/>
  <c r="D40"/>
  <c r="E24" l="1"/>
  <c r="E29"/>
  <c r="D28"/>
  <c r="E28" s="1"/>
  <c r="D34"/>
  <c r="E40"/>
  <c r="E34" l="1"/>
  <c r="D33"/>
  <c r="D23"/>
  <c r="E23" l="1"/>
  <c r="D20"/>
  <c r="E20" s="1"/>
  <c r="E33"/>
  <c r="D32"/>
  <c r="E32" s="1"/>
  <c r="I20" l="1"/>
</calcChain>
</file>

<file path=xl/sharedStrings.xml><?xml version="1.0" encoding="utf-8"?>
<sst xmlns="http://schemas.openxmlformats.org/spreadsheetml/2006/main" count="100" uniqueCount="68">
  <si>
    <t xml:space="preserve">        LAMPIRAN II</t>
  </si>
  <si>
    <t xml:space="preserve"> </t>
  </si>
  <si>
    <t xml:space="preserve">        PERATURAN GUBERNUR NUSA TENGGARA BARAT</t>
  </si>
  <si>
    <t xml:space="preserve">        TENTANG</t>
  </si>
  <si>
    <t xml:space="preserve">        PERUBAHAN KELIMA ATAS PERATURAN GUBERNUR  NOMOR 67 TAHUN 2017 TENTANG PENJABARAN</t>
  </si>
  <si>
    <t xml:space="preserve">        ANGGARAN  PENDAPATAN  DAN  BELANJA DAERAH TAHUN ANGGARAN 2018 </t>
  </si>
  <si>
    <t>PEMERINTAH PROVINSI NUSA TENGGARA BARAT</t>
  </si>
  <si>
    <t>REVISI PENJABARAN ANGGARAN PENDAPATAN DAN BELANJA DAERAH</t>
  </si>
  <si>
    <t>TAHUN ANGGARAN 2018</t>
  </si>
  <si>
    <t xml:space="preserve">Urusan Pemerintahan </t>
  </si>
  <si>
    <t>: 4.04       Urusan Pemerintahan Fungsi Penunjang Keuangan</t>
  </si>
  <si>
    <t xml:space="preserve">Organisasi                  </t>
  </si>
  <si>
    <t xml:space="preserve">: 4.04.01  Badan Pengelolaan Keuangan dan Aset Daerah </t>
  </si>
  <si>
    <t>KODE REKENING</t>
  </si>
  <si>
    <t>U R A I A N</t>
  </si>
  <si>
    <t>JUMLAH  (Rp)</t>
  </si>
  <si>
    <t>BERTAMBAH / (BERKURANG)</t>
  </si>
  <si>
    <t>PENJELASAN</t>
  </si>
  <si>
    <t>SEMULA</t>
  </si>
  <si>
    <t>MENJADI</t>
  </si>
  <si>
    <t>4.04 . 4.04.01 . 00 . 00 . 4</t>
  </si>
  <si>
    <t>PENDAPATAN</t>
  </si>
  <si>
    <t>berubah</t>
  </si>
  <si>
    <t>4.04 . 4.04.01 . 00 . 00 . 4 . 1</t>
  </si>
  <si>
    <t>PENDAPATAN ASLI DAERAH</t>
  </si>
  <si>
    <t>tetap</t>
  </si>
  <si>
    <t>4.04 . 4.04.01 . 00 . 00 . 4 . 2</t>
  </si>
  <si>
    <t>DANA PERIMBANGAN</t>
  </si>
  <si>
    <t>4.04 . 4.04.01 . 00 . 00 . 4 . 3</t>
  </si>
  <si>
    <t>LAIN-LAIN PENDAPATAN DAERAH YANG SAH</t>
  </si>
  <si>
    <t>4.04 . 4.04.01 . 00 . 00 . 4 . 3 . 1</t>
  </si>
  <si>
    <t>Pendapatan Hibah</t>
  </si>
  <si>
    <t>4.04 . 4.04.01 . 00 . 00 . 4 . 3 . 1 . 01</t>
  </si>
  <si>
    <t>Pendapatan Hibah Dari Pemerintah</t>
  </si>
  <si>
    <t>4.04 . 4.04.01 . 00 . 00 . 4 . 3 . 1 . 03</t>
  </si>
  <si>
    <t>Pendapatan Hibah Dari Badan/Lembaga/Organisasi Swasta Dalam Negeri</t>
  </si>
  <si>
    <t>4.04 . 4.04.01 . 00 . 00 . 4 . 3 . 4</t>
  </si>
  <si>
    <t>Dana Penyesuaian dan Otonomi Khusus</t>
  </si>
  <si>
    <t>4.04 . 4.04.01 . 00 . 00 . 4 . 3 . 5</t>
  </si>
  <si>
    <t>Bantuan Keuangan dari Provinsi atau Pemerintah Daerah Lainnya</t>
  </si>
  <si>
    <t>4.04 . 4.04.01 . 00 . 00 . 4 . 3 . 5 . 01</t>
  </si>
  <si>
    <t xml:space="preserve">Bantuan Keuangan dari Provinsi </t>
  </si>
  <si>
    <t>4.04 . 4.04.01 . 00 . 00 . 4 . 3 . 5 . 01 . 01</t>
  </si>
  <si>
    <t>4.04 . 4.04.01 . 00 . 00 . 5</t>
  </si>
  <si>
    <t>BELANJA</t>
  </si>
  <si>
    <t>4.04 . 4.04.01 . 00 . 00 . 5 . 1</t>
  </si>
  <si>
    <t>BELANJA TIDAK LANGSUNG</t>
  </si>
  <si>
    <t>4.04 . 4.04.01 . 00 . 00</t>
  </si>
  <si>
    <t>Non Kegiatan</t>
  </si>
  <si>
    <t>4.04 . 4.04.01 . 00 . 00 . 5 . 1 . 1</t>
  </si>
  <si>
    <t>Belanja Pegawai</t>
  </si>
  <si>
    <t>4.04 . 4.04.01 . 00 . 00 . 5 . 1 . 4</t>
  </si>
  <si>
    <t>Belanja Hibah</t>
  </si>
  <si>
    <t>4.04 . 4.04.01 . 00 . 00 . 5 . 1 . 5</t>
  </si>
  <si>
    <t>Belanja Bantuan Sosial</t>
  </si>
  <si>
    <t>4.04 . 4.04.01 . 00 . 00 . 5 . 1 . 6</t>
  </si>
  <si>
    <t>Belanja Bagi Hasil kepada Provinsi/Kabupaten/Kota dan Pemerintah Desa</t>
  </si>
  <si>
    <t>4.04 . 4.04.01 . 00 . 00 . 5 . 1 . 7</t>
  </si>
  <si>
    <t>Belanja Bantuan Keuangan kepada Provinsi/Kabupaten/Kota, Pemerintahan Desa dan Partai Politik</t>
  </si>
  <si>
    <t>4.04 . 4.04.01 . 00 . 00 . 5 . 1 . 8</t>
  </si>
  <si>
    <t>Belanja Tidak Terduga</t>
  </si>
  <si>
    <t>4.04 . 4.04.01 . 00 . 00 . 5 . 1 . 8 . 01</t>
  </si>
  <si>
    <t>4.04 . 4.04.01 . 00 . 00 . 5 . 1 . 8 . 01 . 01</t>
  </si>
  <si>
    <t>4.04 . 4.04.01 . 01 . 01 . 5 . 2</t>
  </si>
  <si>
    <t>BELANJA LANGSUNG</t>
  </si>
  <si>
    <t>GUBERNUR NUSA TENGGARA BARAT,</t>
  </si>
  <si>
    <t>H.M. ZAINUL MAJDI</t>
  </si>
  <si>
    <t xml:space="preserve">        NOMOR  19   TAHUN 2018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</si>
</sst>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6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4" fillId="0" borderId="0">
      <alignment vertical="top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5" fillId="0" borderId="6" xfId="3" applyFont="1" applyFill="1" applyBorder="1" applyAlignment="1">
      <alignment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vertical="center"/>
    </xf>
    <xf numFmtId="0" fontId="5" fillId="0" borderId="7" xfId="3" applyFont="1" applyFill="1" applyBorder="1" applyAlignment="1">
      <alignment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vertical="center" wrapText="1"/>
    </xf>
    <xf numFmtId="164" fontId="1" fillId="0" borderId="8" xfId="1" applyNumberFormat="1" applyFont="1" applyFill="1" applyBorder="1" applyAlignment="1">
      <alignment horizontal="center" vertical="center" wrapText="1"/>
    </xf>
    <xf numFmtId="0" fontId="0" fillId="0" borderId="8" xfId="2" applyFont="1" applyFill="1" applyBorder="1" applyAlignment="1">
      <alignment horizontal="center" vertical="center" wrapText="1"/>
    </xf>
    <xf numFmtId="0" fontId="4" fillId="0" borderId="0" xfId="3" applyAlignment="1">
      <alignment vertical="center" wrapText="1"/>
    </xf>
    <xf numFmtId="0" fontId="4" fillId="0" borderId="0" xfId="3" applyAlignment="1">
      <alignment vertical="center"/>
    </xf>
    <xf numFmtId="164" fontId="4" fillId="0" borderId="8" xfId="1" applyNumberFormat="1" applyFont="1" applyFill="1" applyBorder="1" applyAlignment="1">
      <alignment vertical="center" wrapText="1"/>
    </xf>
    <xf numFmtId="0" fontId="4" fillId="0" borderId="8" xfId="3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vertical="center" wrapText="1"/>
    </xf>
    <xf numFmtId="0" fontId="5" fillId="0" borderId="8" xfId="3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horizontal="left" vertical="center" wrapText="1"/>
    </xf>
    <xf numFmtId="0" fontId="5" fillId="0" borderId="10" xfId="3" applyFont="1" applyFill="1" applyBorder="1" applyAlignment="1">
      <alignment vertical="center" wrapText="1"/>
    </xf>
    <xf numFmtId="164" fontId="5" fillId="0" borderId="10" xfId="1" applyNumberFormat="1" applyFont="1" applyFill="1" applyBorder="1" applyAlignment="1">
      <alignment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39" fontId="4" fillId="0" borderId="0" xfId="3" applyNumberFormat="1" applyFont="1" applyAlignment="1">
      <alignment vertical="center" wrapText="1"/>
    </xf>
    <xf numFmtId="0" fontId="4" fillId="0" borderId="0" xfId="3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43" fontId="0" fillId="0" borderId="0" xfId="2" applyNumberFormat="1" applyFont="1" applyBorder="1" applyAlignment="1">
      <alignment horizontal="left" vertical="center"/>
    </xf>
    <xf numFmtId="0" fontId="4" fillId="0" borderId="0" xfId="3" applyAlignment="1">
      <alignment horizontal="center" vertical="center"/>
    </xf>
    <xf numFmtId="43" fontId="5" fillId="0" borderId="0" xfId="3" applyNumberFormat="1" applyFont="1" applyAlignment="1">
      <alignment vertical="center"/>
    </xf>
    <xf numFmtId="164" fontId="3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8">
    <cellStyle name="Comma [0]" xfId="1" builtinId="6"/>
    <cellStyle name="Comma [0] 4" xfId="4"/>
    <cellStyle name="Comma 2" xfId="5"/>
    <cellStyle name="Normal" xfId="0" builtinId="0"/>
    <cellStyle name="Normal 11" xfId="3"/>
    <cellStyle name="Normal 2" xfId="6"/>
    <cellStyle name="Normal 3" xfId="7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outlinePr summaryBelow="0" summaryRight="0"/>
    <pageSetUpPr autoPageBreaks="0"/>
  </sheetPr>
  <dimension ref="A2:I59"/>
  <sheetViews>
    <sheetView tabSelected="1" showOutlineSymbols="0" view="pageBreakPreview" topLeftCell="A34" zoomScale="93" zoomScaleSheetLayoutView="93" workbookViewId="0">
      <selection activeCell="B5" sqref="B5"/>
    </sheetView>
  </sheetViews>
  <sheetFormatPr defaultColWidth="8" defaultRowHeight="12.75" customHeight="1"/>
  <cols>
    <col min="1" max="1" width="36.85546875" style="26" customWidth="1"/>
    <col min="2" max="2" width="61.28515625" style="26" customWidth="1"/>
    <col min="3" max="3" width="22.5703125" style="26" customWidth="1"/>
    <col min="4" max="4" width="22.7109375" style="26" customWidth="1"/>
    <col min="5" max="5" width="18.5703125" style="26" customWidth="1"/>
    <col min="6" max="6" width="13.5703125" style="42" customWidth="1"/>
    <col min="7" max="256" width="6.85546875" style="26" customWidth="1"/>
    <col min="257" max="257" width="37.5703125" style="26" customWidth="1"/>
    <col min="258" max="258" width="65.140625" style="26" customWidth="1"/>
    <col min="259" max="259" width="24.140625" style="26" customWidth="1"/>
    <col min="260" max="512" width="6.85546875" style="26" customWidth="1"/>
    <col min="513" max="513" width="37.5703125" style="26" customWidth="1"/>
    <col min="514" max="514" width="65.140625" style="26" customWidth="1"/>
    <col min="515" max="515" width="24.140625" style="26" customWidth="1"/>
    <col min="516" max="768" width="6.85546875" style="26" customWidth="1"/>
    <col min="769" max="769" width="37.5703125" style="26" customWidth="1"/>
    <col min="770" max="770" width="65.140625" style="26" customWidth="1"/>
    <col min="771" max="771" width="24.140625" style="26" customWidth="1"/>
    <col min="772" max="1024" width="6.85546875" style="26" customWidth="1"/>
    <col min="1025" max="1025" width="37.5703125" style="26" customWidth="1"/>
    <col min="1026" max="1026" width="65.140625" style="26" customWidth="1"/>
    <col min="1027" max="1027" width="24.140625" style="26" customWidth="1"/>
    <col min="1028" max="1280" width="6.85546875" style="26" customWidth="1"/>
    <col min="1281" max="1281" width="37.5703125" style="26" customWidth="1"/>
    <col min="1282" max="1282" width="65.140625" style="26" customWidth="1"/>
    <col min="1283" max="1283" width="24.140625" style="26" customWidth="1"/>
    <col min="1284" max="1536" width="6.85546875" style="26" customWidth="1"/>
    <col min="1537" max="1537" width="37.5703125" style="26" customWidth="1"/>
    <col min="1538" max="1538" width="65.140625" style="26" customWidth="1"/>
    <col min="1539" max="1539" width="24.140625" style="26" customWidth="1"/>
    <col min="1540" max="1792" width="6.85546875" style="26" customWidth="1"/>
    <col min="1793" max="1793" width="37.5703125" style="26" customWidth="1"/>
    <col min="1794" max="1794" width="65.140625" style="26" customWidth="1"/>
    <col min="1795" max="1795" width="24.140625" style="26" customWidth="1"/>
    <col min="1796" max="2048" width="6.85546875" style="26" customWidth="1"/>
    <col min="2049" max="2049" width="37.5703125" style="26" customWidth="1"/>
    <col min="2050" max="2050" width="65.140625" style="26" customWidth="1"/>
    <col min="2051" max="2051" width="24.140625" style="26" customWidth="1"/>
    <col min="2052" max="2304" width="6.85546875" style="26" customWidth="1"/>
    <col min="2305" max="2305" width="37.5703125" style="26" customWidth="1"/>
    <col min="2306" max="2306" width="65.140625" style="26" customWidth="1"/>
    <col min="2307" max="2307" width="24.140625" style="26" customWidth="1"/>
    <col min="2308" max="2560" width="6.85546875" style="26" customWidth="1"/>
    <col min="2561" max="2561" width="37.5703125" style="26" customWidth="1"/>
    <col min="2562" max="2562" width="65.140625" style="26" customWidth="1"/>
    <col min="2563" max="2563" width="24.140625" style="26" customWidth="1"/>
    <col min="2564" max="2816" width="6.85546875" style="26" customWidth="1"/>
    <col min="2817" max="2817" width="37.5703125" style="26" customWidth="1"/>
    <col min="2818" max="2818" width="65.140625" style="26" customWidth="1"/>
    <col min="2819" max="2819" width="24.140625" style="26" customWidth="1"/>
    <col min="2820" max="3072" width="6.85546875" style="26" customWidth="1"/>
    <col min="3073" max="3073" width="37.5703125" style="26" customWidth="1"/>
    <col min="3074" max="3074" width="65.140625" style="26" customWidth="1"/>
    <col min="3075" max="3075" width="24.140625" style="26" customWidth="1"/>
    <col min="3076" max="3328" width="6.85546875" style="26" customWidth="1"/>
    <col min="3329" max="3329" width="37.5703125" style="26" customWidth="1"/>
    <col min="3330" max="3330" width="65.140625" style="26" customWidth="1"/>
    <col min="3331" max="3331" width="24.140625" style="26" customWidth="1"/>
    <col min="3332" max="3584" width="6.85546875" style="26" customWidth="1"/>
    <col min="3585" max="3585" width="37.5703125" style="26" customWidth="1"/>
    <col min="3586" max="3586" width="65.140625" style="26" customWidth="1"/>
    <col min="3587" max="3587" width="24.140625" style="26" customWidth="1"/>
    <col min="3588" max="3840" width="6.85546875" style="26" customWidth="1"/>
    <col min="3841" max="3841" width="37.5703125" style="26" customWidth="1"/>
    <col min="3842" max="3842" width="65.140625" style="26" customWidth="1"/>
    <col min="3843" max="3843" width="24.140625" style="26" customWidth="1"/>
    <col min="3844" max="4096" width="6.85546875" style="26" customWidth="1"/>
    <col min="4097" max="4097" width="37.5703125" style="26" customWidth="1"/>
    <col min="4098" max="4098" width="65.140625" style="26" customWidth="1"/>
    <col min="4099" max="4099" width="24.140625" style="26" customWidth="1"/>
    <col min="4100" max="4352" width="6.85546875" style="26" customWidth="1"/>
    <col min="4353" max="4353" width="37.5703125" style="26" customWidth="1"/>
    <col min="4354" max="4354" width="65.140625" style="26" customWidth="1"/>
    <col min="4355" max="4355" width="24.140625" style="26" customWidth="1"/>
    <col min="4356" max="4608" width="6.85546875" style="26" customWidth="1"/>
    <col min="4609" max="4609" width="37.5703125" style="26" customWidth="1"/>
    <col min="4610" max="4610" width="65.140625" style="26" customWidth="1"/>
    <col min="4611" max="4611" width="24.140625" style="26" customWidth="1"/>
    <col min="4612" max="4864" width="6.85546875" style="26" customWidth="1"/>
    <col min="4865" max="4865" width="37.5703125" style="26" customWidth="1"/>
    <col min="4866" max="4866" width="65.140625" style="26" customWidth="1"/>
    <col min="4867" max="4867" width="24.140625" style="26" customWidth="1"/>
    <col min="4868" max="5120" width="6.85546875" style="26" customWidth="1"/>
    <col min="5121" max="5121" width="37.5703125" style="26" customWidth="1"/>
    <col min="5122" max="5122" width="65.140625" style="26" customWidth="1"/>
    <col min="5123" max="5123" width="24.140625" style="26" customWidth="1"/>
    <col min="5124" max="5376" width="6.85546875" style="26" customWidth="1"/>
    <col min="5377" max="5377" width="37.5703125" style="26" customWidth="1"/>
    <col min="5378" max="5378" width="65.140625" style="26" customWidth="1"/>
    <col min="5379" max="5379" width="24.140625" style="26" customWidth="1"/>
    <col min="5380" max="5632" width="6.85546875" style="26" customWidth="1"/>
    <col min="5633" max="5633" width="37.5703125" style="26" customWidth="1"/>
    <col min="5634" max="5634" width="65.140625" style="26" customWidth="1"/>
    <col min="5635" max="5635" width="24.140625" style="26" customWidth="1"/>
    <col min="5636" max="5888" width="6.85546875" style="26" customWidth="1"/>
    <col min="5889" max="5889" width="37.5703125" style="26" customWidth="1"/>
    <col min="5890" max="5890" width="65.140625" style="26" customWidth="1"/>
    <col min="5891" max="5891" width="24.140625" style="26" customWidth="1"/>
    <col min="5892" max="6144" width="6.85546875" style="26" customWidth="1"/>
    <col min="6145" max="6145" width="37.5703125" style="26" customWidth="1"/>
    <col min="6146" max="6146" width="65.140625" style="26" customWidth="1"/>
    <col min="6147" max="6147" width="24.140625" style="26" customWidth="1"/>
    <col min="6148" max="6400" width="6.85546875" style="26" customWidth="1"/>
    <col min="6401" max="6401" width="37.5703125" style="26" customWidth="1"/>
    <col min="6402" max="6402" width="65.140625" style="26" customWidth="1"/>
    <col min="6403" max="6403" width="24.140625" style="26" customWidth="1"/>
    <col min="6404" max="6656" width="6.85546875" style="26" customWidth="1"/>
    <col min="6657" max="6657" width="37.5703125" style="26" customWidth="1"/>
    <col min="6658" max="6658" width="65.140625" style="26" customWidth="1"/>
    <col min="6659" max="6659" width="24.140625" style="26" customWidth="1"/>
    <col min="6660" max="6912" width="6.85546875" style="26" customWidth="1"/>
    <col min="6913" max="6913" width="37.5703125" style="26" customWidth="1"/>
    <col min="6914" max="6914" width="65.140625" style="26" customWidth="1"/>
    <col min="6915" max="6915" width="24.140625" style="26" customWidth="1"/>
    <col min="6916" max="7168" width="6.85546875" style="26" customWidth="1"/>
    <col min="7169" max="7169" width="37.5703125" style="26" customWidth="1"/>
    <col min="7170" max="7170" width="65.140625" style="26" customWidth="1"/>
    <col min="7171" max="7171" width="24.140625" style="26" customWidth="1"/>
    <col min="7172" max="7424" width="6.85546875" style="26" customWidth="1"/>
    <col min="7425" max="7425" width="37.5703125" style="26" customWidth="1"/>
    <col min="7426" max="7426" width="65.140625" style="26" customWidth="1"/>
    <col min="7427" max="7427" width="24.140625" style="26" customWidth="1"/>
    <col min="7428" max="7680" width="6.85546875" style="26" customWidth="1"/>
    <col min="7681" max="7681" width="37.5703125" style="26" customWidth="1"/>
    <col min="7682" max="7682" width="65.140625" style="26" customWidth="1"/>
    <col min="7683" max="7683" width="24.140625" style="26" customWidth="1"/>
    <col min="7684" max="7936" width="6.85546875" style="26" customWidth="1"/>
    <col min="7937" max="7937" width="37.5703125" style="26" customWidth="1"/>
    <col min="7938" max="7938" width="65.140625" style="26" customWidth="1"/>
    <col min="7939" max="7939" width="24.140625" style="26" customWidth="1"/>
    <col min="7940" max="8192" width="6.85546875" style="26" customWidth="1"/>
    <col min="8193" max="8193" width="37.5703125" style="26" customWidth="1"/>
    <col min="8194" max="8194" width="65.140625" style="26" customWidth="1"/>
    <col min="8195" max="8195" width="24.140625" style="26" customWidth="1"/>
    <col min="8196" max="8448" width="6.85546875" style="26" customWidth="1"/>
    <col min="8449" max="8449" width="37.5703125" style="26" customWidth="1"/>
    <col min="8450" max="8450" width="65.140625" style="26" customWidth="1"/>
    <col min="8451" max="8451" width="24.140625" style="26" customWidth="1"/>
    <col min="8452" max="8704" width="6.85546875" style="26" customWidth="1"/>
    <col min="8705" max="8705" width="37.5703125" style="26" customWidth="1"/>
    <col min="8706" max="8706" width="65.140625" style="26" customWidth="1"/>
    <col min="8707" max="8707" width="24.140625" style="26" customWidth="1"/>
    <col min="8708" max="8960" width="6.85546875" style="26" customWidth="1"/>
    <col min="8961" max="8961" width="37.5703125" style="26" customWidth="1"/>
    <col min="8962" max="8962" width="65.140625" style="26" customWidth="1"/>
    <col min="8963" max="8963" width="24.140625" style="26" customWidth="1"/>
    <col min="8964" max="9216" width="6.85546875" style="26" customWidth="1"/>
    <col min="9217" max="9217" width="37.5703125" style="26" customWidth="1"/>
    <col min="9218" max="9218" width="65.140625" style="26" customWidth="1"/>
    <col min="9219" max="9219" width="24.140625" style="26" customWidth="1"/>
    <col min="9220" max="9472" width="6.85546875" style="26" customWidth="1"/>
    <col min="9473" max="9473" width="37.5703125" style="26" customWidth="1"/>
    <col min="9474" max="9474" width="65.140625" style="26" customWidth="1"/>
    <col min="9475" max="9475" width="24.140625" style="26" customWidth="1"/>
    <col min="9476" max="9728" width="6.85546875" style="26" customWidth="1"/>
    <col min="9729" max="9729" width="37.5703125" style="26" customWidth="1"/>
    <col min="9730" max="9730" width="65.140625" style="26" customWidth="1"/>
    <col min="9731" max="9731" width="24.140625" style="26" customWidth="1"/>
    <col min="9732" max="9984" width="6.85546875" style="26" customWidth="1"/>
    <col min="9985" max="9985" width="37.5703125" style="26" customWidth="1"/>
    <col min="9986" max="9986" width="65.140625" style="26" customWidth="1"/>
    <col min="9987" max="9987" width="24.140625" style="26" customWidth="1"/>
    <col min="9988" max="10240" width="6.85546875" style="26" customWidth="1"/>
    <col min="10241" max="10241" width="37.5703125" style="26" customWidth="1"/>
    <col min="10242" max="10242" width="65.140625" style="26" customWidth="1"/>
    <col min="10243" max="10243" width="24.140625" style="26" customWidth="1"/>
    <col min="10244" max="10496" width="6.85546875" style="26" customWidth="1"/>
    <col min="10497" max="10497" width="37.5703125" style="26" customWidth="1"/>
    <col min="10498" max="10498" width="65.140625" style="26" customWidth="1"/>
    <col min="10499" max="10499" width="24.140625" style="26" customWidth="1"/>
    <col min="10500" max="10752" width="6.85546875" style="26" customWidth="1"/>
    <col min="10753" max="10753" width="37.5703125" style="26" customWidth="1"/>
    <col min="10754" max="10754" width="65.140625" style="26" customWidth="1"/>
    <col min="10755" max="10755" width="24.140625" style="26" customWidth="1"/>
    <col min="10756" max="11008" width="6.85546875" style="26" customWidth="1"/>
    <col min="11009" max="11009" width="37.5703125" style="26" customWidth="1"/>
    <col min="11010" max="11010" width="65.140625" style="26" customWidth="1"/>
    <col min="11011" max="11011" width="24.140625" style="26" customWidth="1"/>
    <col min="11012" max="11264" width="6.85546875" style="26" customWidth="1"/>
    <col min="11265" max="11265" width="37.5703125" style="26" customWidth="1"/>
    <col min="11266" max="11266" width="65.140625" style="26" customWidth="1"/>
    <col min="11267" max="11267" width="24.140625" style="26" customWidth="1"/>
    <col min="11268" max="11520" width="6.85546875" style="26" customWidth="1"/>
    <col min="11521" max="11521" width="37.5703125" style="26" customWidth="1"/>
    <col min="11522" max="11522" width="65.140625" style="26" customWidth="1"/>
    <col min="11523" max="11523" width="24.140625" style="26" customWidth="1"/>
    <col min="11524" max="11776" width="6.85546875" style="26" customWidth="1"/>
    <col min="11777" max="11777" width="37.5703125" style="26" customWidth="1"/>
    <col min="11778" max="11778" width="65.140625" style="26" customWidth="1"/>
    <col min="11779" max="11779" width="24.140625" style="26" customWidth="1"/>
    <col min="11780" max="12032" width="6.85546875" style="26" customWidth="1"/>
    <col min="12033" max="12033" width="37.5703125" style="26" customWidth="1"/>
    <col min="12034" max="12034" width="65.140625" style="26" customWidth="1"/>
    <col min="12035" max="12035" width="24.140625" style="26" customWidth="1"/>
    <col min="12036" max="12288" width="6.85546875" style="26" customWidth="1"/>
    <col min="12289" max="12289" width="37.5703125" style="26" customWidth="1"/>
    <col min="12290" max="12290" width="65.140625" style="26" customWidth="1"/>
    <col min="12291" max="12291" width="24.140625" style="26" customWidth="1"/>
    <col min="12292" max="12544" width="6.85546875" style="26" customWidth="1"/>
    <col min="12545" max="12545" width="37.5703125" style="26" customWidth="1"/>
    <col min="12546" max="12546" width="65.140625" style="26" customWidth="1"/>
    <col min="12547" max="12547" width="24.140625" style="26" customWidth="1"/>
    <col min="12548" max="12800" width="6.85546875" style="26" customWidth="1"/>
    <col min="12801" max="12801" width="37.5703125" style="26" customWidth="1"/>
    <col min="12802" max="12802" width="65.140625" style="26" customWidth="1"/>
    <col min="12803" max="12803" width="24.140625" style="26" customWidth="1"/>
    <col min="12804" max="13056" width="6.85546875" style="26" customWidth="1"/>
    <col min="13057" max="13057" width="37.5703125" style="26" customWidth="1"/>
    <col min="13058" max="13058" width="65.140625" style="26" customWidth="1"/>
    <col min="13059" max="13059" width="24.140625" style="26" customWidth="1"/>
    <col min="13060" max="13312" width="6.85546875" style="26" customWidth="1"/>
    <col min="13313" max="13313" width="37.5703125" style="26" customWidth="1"/>
    <col min="13314" max="13314" width="65.140625" style="26" customWidth="1"/>
    <col min="13315" max="13315" width="24.140625" style="26" customWidth="1"/>
    <col min="13316" max="13568" width="6.85546875" style="26" customWidth="1"/>
    <col min="13569" max="13569" width="37.5703125" style="26" customWidth="1"/>
    <col min="13570" max="13570" width="65.140625" style="26" customWidth="1"/>
    <col min="13571" max="13571" width="24.140625" style="26" customWidth="1"/>
    <col min="13572" max="13824" width="6.85546875" style="26" customWidth="1"/>
    <col min="13825" max="13825" width="37.5703125" style="26" customWidth="1"/>
    <col min="13826" max="13826" width="65.140625" style="26" customWidth="1"/>
    <col min="13827" max="13827" width="24.140625" style="26" customWidth="1"/>
    <col min="13828" max="14080" width="6.85546875" style="26" customWidth="1"/>
    <col min="14081" max="14081" width="37.5703125" style="26" customWidth="1"/>
    <col min="14082" max="14082" width="65.140625" style="26" customWidth="1"/>
    <col min="14083" max="14083" width="24.140625" style="26" customWidth="1"/>
    <col min="14084" max="14336" width="6.85546875" style="26" customWidth="1"/>
    <col min="14337" max="14337" width="37.5703125" style="26" customWidth="1"/>
    <col min="14338" max="14338" width="65.140625" style="26" customWidth="1"/>
    <col min="14339" max="14339" width="24.140625" style="26" customWidth="1"/>
    <col min="14340" max="14592" width="6.85546875" style="26" customWidth="1"/>
    <col min="14593" max="14593" width="37.5703125" style="26" customWidth="1"/>
    <col min="14594" max="14594" width="65.140625" style="26" customWidth="1"/>
    <col min="14595" max="14595" width="24.140625" style="26" customWidth="1"/>
    <col min="14596" max="14848" width="6.85546875" style="26" customWidth="1"/>
    <col min="14849" max="14849" width="37.5703125" style="26" customWidth="1"/>
    <col min="14850" max="14850" width="65.140625" style="26" customWidth="1"/>
    <col min="14851" max="14851" width="24.140625" style="26" customWidth="1"/>
    <col min="14852" max="15104" width="6.85546875" style="26" customWidth="1"/>
    <col min="15105" max="15105" width="37.5703125" style="26" customWidth="1"/>
    <col min="15106" max="15106" width="65.140625" style="26" customWidth="1"/>
    <col min="15107" max="15107" width="24.140625" style="26" customWidth="1"/>
    <col min="15108" max="15360" width="6.85546875" style="26" customWidth="1"/>
    <col min="15361" max="15361" width="37.5703125" style="26" customWidth="1"/>
    <col min="15362" max="15362" width="65.140625" style="26" customWidth="1"/>
    <col min="15363" max="15363" width="24.140625" style="26" customWidth="1"/>
    <col min="15364" max="15616" width="6.85546875" style="26" customWidth="1"/>
    <col min="15617" max="15617" width="37.5703125" style="26" customWidth="1"/>
    <col min="15618" max="15618" width="65.140625" style="26" customWidth="1"/>
    <col min="15619" max="15619" width="24.140625" style="26" customWidth="1"/>
    <col min="15620" max="15872" width="6.85546875" style="26" customWidth="1"/>
    <col min="15873" max="15873" width="37.5703125" style="26" customWidth="1"/>
    <col min="15874" max="15874" width="65.140625" style="26" customWidth="1"/>
    <col min="15875" max="15875" width="24.140625" style="26" customWidth="1"/>
    <col min="15876" max="16128" width="6.85546875" style="26" customWidth="1"/>
    <col min="16129" max="16129" width="37.5703125" style="26" customWidth="1"/>
    <col min="16130" max="16130" width="65.140625" style="26" customWidth="1"/>
    <col min="16131" max="16131" width="24.140625" style="26" customWidth="1"/>
    <col min="16132" max="16384" width="6.85546875" style="26" customWidth="1"/>
  </cols>
  <sheetData>
    <row r="2" spans="1:8" s="1" customFormat="1" ht="15.75" customHeight="1">
      <c r="A2" s="1" t="s">
        <v>0</v>
      </c>
      <c r="C2" s="1" t="s">
        <v>1</v>
      </c>
      <c r="D2" s="1" t="s">
        <v>1</v>
      </c>
      <c r="F2" s="2"/>
    </row>
    <row r="3" spans="1:8" s="1" customFormat="1" ht="15.75" customHeight="1">
      <c r="A3" s="1" t="s">
        <v>2</v>
      </c>
      <c r="C3" s="1" t="s">
        <v>1</v>
      </c>
      <c r="F3" s="2"/>
    </row>
    <row r="4" spans="1:8" s="1" customFormat="1" ht="15.75" customHeight="1">
      <c r="A4" s="3" t="s">
        <v>67</v>
      </c>
      <c r="C4" s="1" t="s">
        <v>1</v>
      </c>
      <c r="E4" s="1" t="s">
        <v>1</v>
      </c>
      <c r="F4" s="2"/>
    </row>
    <row r="5" spans="1:8" s="1" customFormat="1" ht="15.75" customHeight="1">
      <c r="A5" s="1" t="s">
        <v>3</v>
      </c>
      <c r="C5" s="1" t="s">
        <v>1</v>
      </c>
      <c r="F5" s="2"/>
    </row>
    <row r="6" spans="1:8" s="1" customFormat="1" ht="15.75" customHeight="1">
      <c r="A6" s="45" t="s">
        <v>4</v>
      </c>
      <c r="B6" s="46"/>
      <c r="C6" s="46"/>
      <c r="F6" s="2"/>
    </row>
    <row r="7" spans="1:8" s="1" customFormat="1" ht="15.75" customHeight="1">
      <c r="A7" s="3" t="s">
        <v>5</v>
      </c>
      <c r="C7" s="1" t="s">
        <v>1</v>
      </c>
      <c r="F7" s="2"/>
    </row>
    <row r="8" spans="1:8" s="1" customFormat="1" ht="24" customHeight="1">
      <c r="F8" s="2"/>
    </row>
    <row r="9" spans="1:8" s="1" customFormat="1" ht="21.75" customHeight="1">
      <c r="A9" s="47" t="s">
        <v>6</v>
      </c>
      <c r="B9" s="47"/>
      <c r="C9" s="47"/>
      <c r="D9" s="47"/>
      <c r="E9" s="47"/>
      <c r="F9" s="47"/>
    </row>
    <row r="10" spans="1:8" s="1" customFormat="1" ht="21.75" customHeight="1">
      <c r="A10" s="47" t="s">
        <v>7</v>
      </c>
      <c r="B10" s="47"/>
      <c r="C10" s="47"/>
      <c r="D10" s="47"/>
      <c r="E10" s="47"/>
      <c r="F10" s="47"/>
    </row>
    <row r="11" spans="1:8" s="1" customFormat="1" ht="21.75" customHeight="1">
      <c r="A11" s="47" t="s">
        <v>8</v>
      </c>
      <c r="B11" s="47"/>
      <c r="C11" s="47"/>
      <c r="D11" s="47"/>
      <c r="E11" s="47"/>
      <c r="F11" s="47"/>
    </row>
    <row r="12" spans="1:8" s="1" customFormat="1" ht="18.75" customHeight="1">
      <c r="A12" s="4"/>
      <c r="B12" s="4"/>
      <c r="C12" s="4"/>
      <c r="D12" s="4"/>
      <c r="E12" s="4"/>
      <c r="F12" s="4"/>
    </row>
    <row r="13" spans="1:8" s="1" customFormat="1" ht="22.5" customHeight="1">
      <c r="A13" s="5" t="s">
        <v>9</v>
      </c>
      <c r="B13" s="6" t="s">
        <v>10</v>
      </c>
      <c r="C13" s="4"/>
      <c r="D13" s="4"/>
      <c r="E13" s="4"/>
      <c r="F13" s="4"/>
    </row>
    <row r="14" spans="1:8" s="1" customFormat="1" ht="22.5" customHeight="1">
      <c r="A14" s="5" t="s">
        <v>11</v>
      </c>
      <c r="B14" s="6" t="s">
        <v>12</v>
      </c>
      <c r="C14" s="4"/>
      <c r="D14" s="4"/>
      <c r="E14" s="4"/>
      <c r="F14" s="4"/>
    </row>
    <row r="15" spans="1:8" s="1" customFormat="1" ht="15.75" customHeight="1">
      <c r="A15" s="1" t="s">
        <v>1</v>
      </c>
      <c r="F15" s="2"/>
    </row>
    <row r="16" spans="1:8" s="1" customFormat="1" ht="21" customHeight="1">
      <c r="A16" s="48" t="s">
        <v>13</v>
      </c>
      <c r="B16" s="48" t="s">
        <v>14</v>
      </c>
      <c r="C16" s="50" t="s">
        <v>15</v>
      </c>
      <c r="D16" s="51"/>
      <c r="E16" s="48" t="s">
        <v>16</v>
      </c>
      <c r="F16" s="52" t="s">
        <v>17</v>
      </c>
      <c r="G16" s="7"/>
      <c r="H16" s="7"/>
    </row>
    <row r="17" spans="1:9" s="1" customFormat="1" ht="21" customHeight="1">
      <c r="A17" s="49"/>
      <c r="B17" s="49"/>
      <c r="C17" s="8" t="s">
        <v>18</v>
      </c>
      <c r="D17" s="9" t="s">
        <v>19</v>
      </c>
      <c r="E17" s="49"/>
      <c r="F17" s="52"/>
      <c r="G17" s="7"/>
      <c r="H17" s="7"/>
    </row>
    <row r="18" spans="1:9" s="1" customFormat="1" ht="21" customHeight="1">
      <c r="A18" s="8">
        <v>1</v>
      </c>
      <c r="B18" s="10">
        <v>2</v>
      </c>
      <c r="C18" s="8">
        <v>3</v>
      </c>
      <c r="D18" s="8">
        <v>4</v>
      </c>
      <c r="E18" s="8">
        <v>5</v>
      </c>
      <c r="F18" s="8">
        <v>6</v>
      </c>
      <c r="G18" s="7"/>
      <c r="H18" s="7"/>
    </row>
    <row r="19" spans="1:9" s="15" customFormat="1" ht="15" customHeight="1">
      <c r="A19" s="11"/>
      <c r="B19" s="11"/>
      <c r="C19" s="12"/>
      <c r="D19" s="12"/>
      <c r="E19" s="12"/>
      <c r="F19" s="13"/>
      <c r="G19" s="14"/>
      <c r="H19" s="14"/>
    </row>
    <row r="20" spans="1:9" s="15" customFormat="1" ht="30" customHeight="1">
      <c r="A20" s="16" t="s">
        <v>20</v>
      </c>
      <c r="B20" s="16" t="s">
        <v>21</v>
      </c>
      <c r="C20" s="17">
        <f>C21+C22+C23</f>
        <v>3710233361751</v>
      </c>
      <c r="D20" s="17">
        <f>D21+D22+D23</f>
        <v>3712583331751</v>
      </c>
      <c r="E20" s="18">
        <f>D20-C20</f>
        <v>2349970000</v>
      </c>
      <c r="F20" s="19" t="s">
        <v>22</v>
      </c>
      <c r="G20" s="14"/>
      <c r="H20" s="14"/>
      <c r="I20" s="43">
        <f>E20-E32</f>
        <v>0</v>
      </c>
    </row>
    <row r="21" spans="1:9" s="15" customFormat="1" ht="30" customHeight="1">
      <c r="A21" s="20" t="s">
        <v>23</v>
      </c>
      <c r="B21" s="20" t="s">
        <v>24</v>
      </c>
      <c r="C21" s="18">
        <v>194388097951</v>
      </c>
      <c r="D21" s="18">
        <v>194388097951</v>
      </c>
      <c r="E21" s="18">
        <f>D21-C21</f>
        <v>0</v>
      </c>
      <c r="F21" s="21" t="s">
        <v>25</v>
      </c>
      <c r="G21" s="14"/>
      <c r="H21" s="14"/>
    </row>
    <row r="22" spans="1:9" s="15" customFormat="1" ht="30" customHeight="1">
      <c r="A22" s="20" t="s">
        <v>26</v>
      </c>
      <c r="B22" s="20" t="s">
        <v>27</v>
      </c>
      <c r="C22" s="18">
        <v>3281371416400</v>
      </c>
      <c r="D22" s="18">
        <v>3281371416400</v>
      </c>
      <c r="E22" s="18">
        <f t="shared" ref="E22:E30" si="0">D22-C22</f>
        <v>0</v>
      </c>
      <c r="F22" s="21" t="s">
        <v>25</v>
      </c>
      <c r="G22" s="14"/>
      <c r="H22" s="14"/>
    </row>
    <row r="23" spans="1:9" s="15" customFormat="1" ht="30" customHeight="1">
      <c r="A23" s="20" t="s">
        <v>28</v>
      </c>
      <c r="B23" s="20" t="s">
        <v>29</v>
      </c>
      <c r="C23" s="18">
        <f>C24+C28+C27</f>
        <v>234473847400</v>
      </c>
      <c r="D23" s="18">
        <f>D24+D28+D27</f>
        <v>236823817400</v>
      </c>
      <c r="E23" s="18">
        <f t="shared" si="0"/>
        <v>2349970000</v>
      </c>
      <c r="F23" s="21" t="s">
        <v>22</v>
      </c>
      <c r="G23" s="14"/>
      <c r="H23" s="14"/>
    </row>
    <row r="24" spans="1:9" ht="30" customHeight="1">
      <c r="A24" s="22" t="s">
        <v>30</v>
      </c>
      <c r="B24" s="22" t="s">
        <v>31</v>
      </c>
      <c r="C24" s="23">
        <f>C25+C26</f>
        <v>207223847400</v>
      </c>
      <c r="D24" s="23">
        <f>D25+D26</f>
        <v>207223847400</v>
      </c>
      <c r="E24" s="23">
        <f t="shared" si="0"/>
        <v>0</v>
      </c>
      <c r="F24" s="24" t="s">
        <v>22</v>
      </c>
      <c r="G24" s="25"/>
      <c r="H24" s="25"/>
    </row>
    <row r="25" spans="1:9" ht="30.75" customHeight="1">
      <c r="A25" s="22" t="s">
        <v>32</v>
      </c>
      <c r="B25" s="22" t="s">
        <v>33</v>
      </c>
      <c r="C25" s="23">
        <f>200447830000-1000</f>
        <v>200447829000</v>
      </c>
      <c r="D25" s="23">
        <f>200447830000-1000</f>
        <v>200447829000</v>
      </c>
      <c r="E25" s="23">
        <f t="shared" si="0"/>
        <v>0</v>
      </c>
      <c r="F25" s="24" t="s">
        <v>25</v>
      </c>
      <c r="G25" s="25"/>
      <c r="H25" s="25"/>
    </row>
    <row r="26" spans="1:9" ht="46.5" customHeight="1">
      <c r="A26" s="22" t="s">
        <v>34</v>
      </c>
      <c r="B26" s="22" t="s">
        <v>35</v>
      </c>
      <c r="C26" s="27">
        <v>6776018400</v>
      </c>
      <c r="D26" s="27">
        <v>6776018400</v>
      </c>
      <c r="E26" s="23">
        <f t="shared" si="0"/>
        <v>0</v>
      </c>
      <c r="F26" s="28" t="s">
        <v>22</v>
      </c>
      <c r="G26" s="25"/>
      <c r="H26" s="25"/>
    </row>
    <row r="27" spans="1:9" ht="29.25" customHeight="1">
      <c r="A27" s="22" t="s">
        <v>36</v>
      </c>
      <c r="B27" s="22" t="s">
        <v>37</v>
      </c>
      <c r="C27" s="27">
        <v>27250000000</v>
      </c>
      <c r="D27" s="27">
        <v>27250000000</v>
      </c>
      <c r="E27" s="23">
        <f t="shared" si="0"/>
        <v>0</v>
      </c>
      <c r="F27" s="28" t="s">
        <v>25</v>
      </c>
      <c r="G27" s="25"/>
      <c r="H27" s="25"/>
    </row>
    <row r="28" spans="1:9" ht="34.5" customHeight="1">
      <c r="A28" s="22" t="s">
        <v>38</v>
      </c>
      <c r="B28" s="22" t="s">
        <v>39</v>
      </c>
      <c r="C28" s="23">
        <f>C29</f>
        <v>0</v>
      </c>
      <c r="D28" s="23">
        <f>D29</f>
        <v>2349970000</v>
      </c>
      <c r="E28" s="23">
        <f t="shared" si="0"/>
        <v>2349970000</v>
      </c>
      <c r="F28" s="29" t="s">
        <v>22</v>
      </c>
      <c r="G28" s="25"/>
      <c r="H28" s="25"/>
    </row>
    <row r="29" spans="1:9" ht="34.5" customHeight="1">
      <c r="A29" s="22" t="s">
        <v>40</v>
      </c>
      <c r="B29" s="22" t="s">
        <v>41</v>
      </c>
      <c r="C29" s="27">
        <f>C30</f>
        <v>0</v>
      </c>
      <c r="D29" s="27">
        <f>D30</f>
        <v>2349970000</v>
      </c>
      <c r="E29" s="23">
        <f t="shared" si="0"/>
        <v>2349970000</v>
      </c>
      <c r="F29" s="28" t="s">
        <v>22</v>
      </c>
      <c r="G29" s="25"/>
      <c r="H29" s="25"/>
    </row>
    <row r="30" spans="1:9" ht="34.5" customHeight="1">
      <c r="A30" s="22" t="s">
        <v>42</v>
      </c>
      <c r="B30" s="22" t="s">
        <v>41</v>
      </c>
      <c r="C30" s="23">
        <v>0</v>
      </c>
      <c r="D30" s="23">
        <f>2000000000+349970000</f>
        <v>2349970000</v>
      </c>
      <c r="E30" s="23">
        <f t="shared" si="0"/>
        <v>2349970000</v>
      </c>
      <c r="F30" s="29" t="s">
        <v>22</v>
      </c>
      <c r="G30" s="25"/>
      <c r="H30" s="25"/>
    </row>
    <row r="31" spans="1:9" ht="22.5" customHeight="1">
      <c r="A31" s="22"/>
      <c r="B31" s="22"/>
      <c r="C31" s="27"/>
      <c r="D31" s="27"/>
      <c r="E31" s="27"/>
      <c r="F31" s="28"/>
      <c r="G31" s="25"/>
      <c r="H31" s="25"/>
    </row>
    <row r="32" spans="1:9" s="15" customFormat="1" ht="30" customHeight="1">
      <c r="A32" s="20" t="s">
        <v>43</v>
      </c>
      <c r="B32" s="20" t="s">
        <v>44</v>
      </c>
      <c r="C32" s="30">
        <f>C33+C45</f>
        <v>1622376148514</v>
      </c>
      <c r="D32" s="30">
        <f>D33+D45</f>
        <v>1624726118514</v>
      </c>
      <c r="E32" s="18">
        <f t="shared" ref="E32:E45" si="1">D32-C32</f>
        <v>2349970000</v>
      </c>
      <c r="F32" s="31" t="s">
        <v>22</v>
      </c>
      <c r="G32" s="14"/>
      <c r="H32" s="14"/>
    </row>
    <row r="33" spans="1:8" s="15" customFormat="1" ht="30" customHeight="1">
      <c r="A33" s="20" t="s">
        <v>45</v>
      </c>
      <c r="B33" s="20" t="s">
        <v>46</v>
      </c>
      <c r="C33" s="30">
        <f>C34</f>
        <v>1578998180334</v>
      </c>
      <c r="D33" s="30">
        <f>D34</f>
        <v>1581348150334</v>
      </c>
      <c r="E33" s="18">
        <f t="shared" si="1"/>
        <v>2349970000</v>
      </c>
      <c r="F33" s="31" t="s">
        <v>22</v>
      </c>
      <c r="G33" s="14"/>
      <c r="H33" s="14"/>
    </row>
    <row r="34" spans="1:8" s="15" customFormat="1" ht="30" customHeight="1">
      <c r="A34" s="20" t="s">
        <v>47</v>
      </c>
      <c r="B34" s="20" t="s">
        <v>48</v>
      </c>
      <c r="C34" s="30">
        <f>C35+C36+C37+C38+C39+C40</f>
        <v>1578998180334</v>
      </c>
      <c r="D34" s="30">
        <f>D35+D36+D37+D38+D39+D40</f>
        <v>1581348150334</v>
      </c>
      <c r="E34" s="18">
        <f t="shared" si="1"/>
        <v>2349970000</v>
      </c>
      <c r="F34" s="31" t="s">
        <v>22</v>
      </c>
      <c r="G34" s="14"/>
      <c r="H34" s="14"/>
    </row>
    <row r="35" spans="1:8" s="15" customFormat="1" ht="30" customHeight="1">
      <c r="A35" s="20" t="s">
        <v>49</v>
      </c>
      <c r="B35" s="20" t="s">
        <v>50</v>
      </c>
      <c r="C35" s="30">
        <v>11703766500</v>
      </c>
      <c r="D35" s="30">
        <v>11703766500</v>
      </c>
      <c r="E35" s="18">
        <f t="shared" si="1"/>
        <v>0</v>
      </c>
      <c r="F35" s="21" t="s">
        <v>25</v>
      </c>
      <c r="G35" s="14"/>
      <c r="H35" s="14"/>
    </row>
    <row r="36" spans="1:8" s="15" customFormat="1" ht="30" customHeight="1">
      <c r="A36" s="20" t="s">
        <v>51</v>
      </c>
      <c r="B36" s="20" t="s">
        <v>52</v>
      </c>
      <c r="C36" s="30">
        <v>991575260125</v>
      </c>
      <c r="D36" s="30">
        <v>991575260125</v>
      </c>
      <c r="E36" s="18">
        <f t="shared" si="1"/>
        <v>0</v>
      </c>
      <c r="F36" s="21" t="s">
        <v>25</v>
      </c>
      <c r="G36" s="14"/>
      <c r="H36" s="14"/>
    </row>
    <row r="37" spans="1:8" s="15" customFormat="1" ht="39" customHeight="1">
      <c r="A37" s="20" t="s">
        <v>53</v>
      </c>
      <c r="B37" s="20" t="s">
        <v>54</v>
      </c>
      <c r="C37" s="30">
        <v>8777140000</v>
      </c>
      <c r="D37" s="30">
        <v>8777140000</v>
      </c>
      <c r="E37" s="18">
        <f t="shared" si="1"/>
        <v>0</v>
      </c>
      <c r="F37" s="21" t="s">
        <v>25</v>
      </c>
      <c r="G37" s="14"/>
      <c r="H37" s="14"/>
    </row>
    <row r="38" spans="1:8" s="15" customFormat="1" ht="45.75" customHeight="1">
      <c r="A38" s="20" t="s">
        <v>55</v>
      </c>
      <c r="B38" s="20" t="s">
        <v>56</v>
      </c>
      <c r="C38" s="30">
        <v>557742013709</v>
      </c>
      <c r="D38" s="30">
        <v>557742013709</v>
      </c>
      <c r="E38" s="18">
        <f t="shared" si="1"/>
        <v>0</v>
      </c>
      <c r="F38" s="31" t="s">
        <v>25</v>
      </c>
      <c r="G38" s="14"/>
      <c r="H38" s="14"/>
    </row>
    <row r="39" spans="1:8" s="15" customFormat="1" ht="46.5" customHeight="1">
      <c r="A39" s="20" t="s">
        <v>57</v>
      </c>
      <c r="B39" s="20" t="s">
        <v>58</v>
      </c>
      <c r="C39" s="30">
        <v>6700000000</v>
      </c>
      <c r="D39" s="30">
        <v>6700000000</v>
      </c>
      <c r="E39" s="18">
        <f t="shared" si="1"/>
        <v>0</v>
      </c>
      <c r="F39" s="31" t="s">
        <v>25</v>
      </c>
      <c r="G39" s="14"/>
      <c r="H39" s="14"/>
    </row>
    <row r="40" spans="1:8" s="15" customFormat="1" ht="36" customHeight="1">
      <c r="A40" s="20" t="s">
        <v>59</v>
      </c>
      <c r="B40" s="20" t="s">
        <v>60</v>
      </c>
      <c r="C40" s="30">
        <f>C41</f>
        <v>2500000000</v>
      </c>
      <c r="D40" s="30">
        <f>D41</f>
        <v>4849970000</v>
      </c>
      <c r="E40" s="18">
        <f t="shared" si="1"/>
        <v>2349970000</v>
      </c>
      <c r="F40" s="31" t="s">
        <v>22</v>
      </c>
      <c r="G40" s="14"/>
      <c r="H40" s="14"/>
    </row>
    <row r="41" spans="1:8" ht="36" customHeight="1">
      <c r="A41" s="22" t="s">
        <v>61</v>
      </c>
      <c r="B41" s="22" t="s">
        <v>60</v>
      </c>
      <c r="C41" s="27">
        <f>C42</f>
        <v>2500000000</v>
      </c>
      <c r="D41" s="27">
        <f>D42</f>
        <v>4849970000</v>
      </c>
      <c r="E41" s="23">
        <f t="shared" si="1"/>
        <v>2349970000</v>
      </c>
      <c r="F41" s="28" t="s">
        <v>22</v>
      </c>
      <c r="G41" s="25"/>
      <c r="H41" s="25"/>
    </row>
    <row r="42" spans="1:8" ht="36" customHeight="1">
      <c r="A42" s="22" t="s">
        <v>62</v>
      </c>
      <c r="B42" s="22" t="s">
        <v>60</v>
      </c>
      <c r="C42" s="27">
        <v>2500000000</v>
      </c>
      <c r="D42" s="32">
        <f>2500000000+2000000000+349970000</f>
        <v>4849970000</v>
      </c>
      <c r="E42" s="23">
        <f t="shared" si="1"/>
        <v>2349970000</v>
      </c>
      <c r="F42" s="28" t="s">
        <v>22</v>
      </c>
      <c r="G42" s="25"/>
      <c r="H42" s="25"/>
    </row>
    <row r="43" spans="1:8" ht="36" customHeight="1">
      <c r="A43" s="22"/>
      <c r="B43" s="22"/>
      <c r="C43" s="27"/>
      <c r="D43" s="32"/>
      <c r="E43" s="23"/>
      <c r="F43" s="28"/>
      <c r="G43" s="25"/>
      <c r="H43" s="25"/>
    </row>
    <row r="44" spans="1:8" ht="20.25" customHeight="1">
      <c r="A44" s="22"/>
      <c r="B44" s="22"/>
      <c r="C44" s="27"/>
      <c r="D44" s="27"/>
      <c r="E44" s="23"/>
      <c r="F44" s="28"/>
      <c r="G44" s="25"/>
      <c r="H44" s="25"/>
    </row>
    <row r="45" spans="1:8" s="15" customFormat="1" ht="26.25" customHeight="1">
      <c r="A45" s="20" t="s">
        <v>63</v>
      </c>
      <c r="B45" s="20" t="s">
        <v>64</v>
      </c>
      <c r="C45" s="30">
        <v>43377968180</v>
      </c>
      <c r="D45" s="30">
        <v>43377968180</v>
      </c>
      <c r="E45" s="18">
        <f t="shared" si="1"/>
        <v>0</v>
      </c>
      <c r="F45" s="31" t="s">
        <v>25</v>
      </c>
      <c r="G45" s="14"/>
      <c r="H45" s="14"/>
    </row>
    <row r="46" spans="1:8" s="15" customFormat="1" ht="16.5" customHeight="1">
      <c r="A46" s="33"/>
      <c r="B46" s="33"/>
      <c r="C46" s="34"/>
      <c r="D46" s="34"/>
      <c r="E46" s="35"/>
      <c r="F46" s="36"/>
      <c r="G46" s="14"/>
      <c r="H46" s="14"/>
    </row>
    <row r="47" spans="1:8" ht="18.75" customHeight="1">
      <c r="A47" s="25"/>
      <c r="B47" s="37"/>
      <c r="C47" s="38"/>
      <c r="D47" s="25"/>
      <c r="E47" s="25"/>
      <c r="F47" s="39"/>
      <c r="G47" s="25"/>
      <c r="H47" s="25"/>
    </row>
    <row r="48" spans="1:8" ht="21.75" customHeight="1">
      <c r="A48" s="25"/>
      <c r="B48" s="37"/>
      <c r="C48" s="37"/>
      <c r="D48" s="44" t="s">
        <v>65</v>
      </c>
      <c r="E48" s="44"/>
      <c r="F48" s="44"/>
      <c r="G48" s="25"/>
      <c r="H48" s="25"/>
    </row>
    <row r="49" spans="1:8" ht="21.75" customHeight="1">
      <c r="A49" s="25"/>
      <c r="B49" s="25"/>
      <c r="C49" s="25"/>
      <c r="D49" s="40"/>
      <c r="E49" s="41" t="s">
        <v>1</v>
      </c>
      <c r="F49" s="40"/>
      <c r="G49" s="25"/>
      <c r="H49" s="25"/>
    </row>
    <row r="50" spans="1:8" ht="21.75" customHeight="1">
      <c r="A50" s="25"/>
      <c r="B50" s="25"/>
      <c r="C50" s="25"/>
      <c r="D50" s="40"/>
      <c r="E50" s="41"/>
      <c r="F50" s="40"/>
      <c r="G50" s="25"/>
      <c r="H50" s="25"/>
    </row>
    <row r="51" spans="1:8" ht="21.75" customHeight="1">
      <c r="A51" s="25"/>
      <c r="B51" s="25"/>
      <c r="C51" s="25"/>
      <c r="D51" s="44" t="s">
        <v>66</v>
      </c>
      <c r="E51" s="44"/>
      <c r="F51" s="44"/>
      <c r="G51" s="25"/>
      <c r="H51" s="25"/>
    </row>
    <row r="52" spans="1:8" ht="12.75" customHeight="1">
      <c r="A52" s="25"/>
      <c r="B52" s="25"/>
      <c r="C52" s="25"/>
      <c r="D52" s="25"/>
      <c r="E52" s="25"/>
      <c r="F52" s="39"/>
      <c r="G52" s="25"/>
      <c r="H52" s="25"/>
    </row>
    <row r="53" spans="1:8" ht="12.75" customHeight="1">
      <c r="A53" s="25"/>
      <c r="B53" s="25"/>
      <c r="C53" s="25"/>
      <c r="D53" s="25"/>
      <c r="E53" s="25"/>
      <c r="F53" s="39"/>
      <c r="G53" s="25"/>
      <c r="H53" s="25"/>
    </row>
    <row r="54" spans="1:8" ht="12.75" customHeight="1">
      <c r="A54" s="25"/>
      <c r="B54" s="25"/>
      <c r="C54" s="25"/>
      <c r="D54" s="25"/>
      <c r="E54" s="25"/>
      <c r="F54" s="39"/>
      <c r="G54" s="25"/>
      <c r="H54" s="25"/>
    </row>
    <row r="55" spans="1:8" ht="12.75" customHeight="1">
      <c r="A55" s="25"/>
      <c r="B55" s="25"/>
      <c r="C55" s="25"/>
      <c r="D55" s="25"/>
      <c r="E55" s="25"/>
      <c r="F55" s="39"/>
      <c r="G55" s="25"/>
      <c r="H55" s="25"/>
    </row>
    <row r="56" spans="1:8" ht="12.75" customHeight="1">
      <c r="A56" s="25"/>
      <c r="B56" s="25"/>
      <c r="C56" s="25"/>
      <c r="D56" s="25"/>
      <c r="E56" s="25"/>
      <c r="F56" s="39"/>
      <c r="G56" s="25"/>
      <c r="H56" s="25"/>
    </row>
    <row r="57" spans="1:8" ht="12.75" customHeight="1">
      <c r="A57" s="25"/>
      <c r="B57" s="25"/>
      <c r="C57" s="25"/>
      <c r="D57" s="25"/>
      <c r="E57" s="25"/>
      <c r="F57" s="39"/>
      <c r="G57" s="25"/>
      <c r="H57" s="25"/>
    </row>
    <row r="58" spans="1:8" ht="12.75" customHeight="1">
      <c r="A58" s="25"/>
      <c r="B58" s="25"/>
      <c r="C58" s="25"/>
      <c r="D58" s="25"/>
      <c r="E58" s="25"/>
      <c r="F58" s="39"/>
      <c r="G58" s="25"/>
      <c r="H58" s="25"/>
    </row>
    <row r="59" spans="1:8" ht="12.75" customHeight="1">
      <c r="A59" s="25"/>
      <c r="B59" s="25"/>
      <c r="C59" s="25"/>
      <c r="D59" s="25"/>
      <c r="E59" s="25"/>
      <c r="F59" s="39"/>
      <c r="G59" s="25"/>
      <c r="H59" s="25"/>
    </row>
  </sheetData>
  <mergeCells count="11">
    <mergeCell ref="D48:F48"/>
    <mergeCell ref="D51:F51"/>
    <mergeCell ref="A6:C6"/>
    <mergeCell ref="A9:F9"/>
    <mergeCell ref="A10:F10"/>
    <mergeCell ref="A11:F11"/>
    <mergeCell ref="A16:A17"/>
    <mergeCell ref="B16:B17"/>
    <mergeCell ref="C16:D16"/>
    <mergeCell ref="E16:E17"/>
    <mergeCell ref="F16:F17"/>
  </mergeCells>
  <printOptions horizontalCentered="1"/>
  <pageMargins left="0.39370078740157499" right="0.39370078740157499" top="0.59055118110236204" bottom="0.59055118110236204" header="0.196850393700787" footer="0.196850393700787"/>
  <pageSetup paperSize="5" scale="85" fitToWidth="0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BPKAD 4 (2) new</vt:lpstr>
      <vt:lpstr>'BPKAD 4 (2) new'!Print_Area</vt:lpstr>
      <vt:lpstr>'BPKAD 4 (2) new'!Print_Titles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pengadaan</dc:creator>
  <cp:lastModifiedBy>LENOVO</cp:lastModifiedBy>
  <cp:lastPrinted>2018-08-30T02:49:22Z</cp:lastPrinted>
  <dcterms:created xsi:type="dcterms:W3CDTF">2018-08-30T02:21:37Z</dcterms:created>
  <dcterms:modified xsi:type="dcterms:W3CDTF">2018-11-06T00:10:47Z</dcterms:modified>
</cp:coreProperties>
</file>